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aboratoria przyszłości\Laboratoria SP3\"/>
    </mc:Choice>
  </mc:AlternateContent>
  <xr:revisionPtr revIDLastSave="0" documentId="13_ncr:1_{D1BC4C8A-957B-4BAA-A64B-0D93D1E12A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zęść I" sheetId="1" r:id="rId1"/>
    <sheet name="Część II" sheetId="3" r:id="rId2"/>
    <sheet name="Część III" sheetId="4" r:id="rId3"/>
  </sheets>
  <definedNames>
    <definedName name="_xlnm._FilterDatabase" localSheetId="0" hidden="1">'Część I'!$A$5:$K$11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J9" i="1" s="1"/>
  <c r="G9" i="1" s="1"/>
  <c r="H6" i="4"/>
  <c r="J6" i="4" s="1"/>
  <c r="H8" i="3"/>
  <c r="H7" i="3"/>
  <c r="H6" i="3"/>
  <c r="H7" i="4" l="1"/>
  <c r="K9" i="1"/>
  <c r="G6" i="4"/>
  <c r="J7" i="4"/>
  <c r="K6" i="4"/>
  <c r="J6" i="3"/>
  <c r="J7" i="3"/>
  <c r="G7" i="3" s="1"/>
  <c r="J8" i="3"/>
  <c r="G8" i="3" s="1"/>
  <c r="H9" i="3"/>
  <c r="K7" i="4" l="1"/>
  <c r="G6" i="3"/>
  <c r="J9" i="3"/>
  <c r="K6" i="3"/>
  <c r="K7" i="3"/>
  <c r="K8" i="3"/>
  <c r="K9" i="3" l="1"/>
  <c r="H6" i="1"/>
  <c r="H7" i="1"/>
  <c r="H8" i="1"/>
  <c r="H10" i="1"/>
  <c r="H11" i="1"/>
  <c r="J11" i="1" l="1"/>
  <c r="G11" i="1" s="1"/>
  <c r="J8" i="1"/>
  <c r="G8" i="1" s="1"/>
  <c r="J10" i="1"/>
  <c r="G10" i="1" s="1"/>
  <c r="J7" i="1"/>
  <c r="G7" i="1" s="1"/>
  <c r="J6" i="1"/>
  <c r="H12" i="1"/>
  <c r="G6" i="1" l="1"/>
  <c r="J12" i="1"/>
  <c r="K10" i="1"/>
  <c r="K8" i="1"/>
  <c r="K6" i="1"/>
  <c r="K7" i="1"/>
  <c r="K11" i="1"/>
  <c r="K12" i="1" l="1"/>
</calcChain>
</file>

<file path=xl/sharedStrings.xml><?xml version="1.0" encoding="utf-8"?>
<sst xmlns="http://schemas.openxmlformats.org/spreadsheetml/2006/main" count="94" uniqueCount="42">
  <si>
    <t>Nazwa</t>
  </si>
  <si>
    <t>Opis asortymentu</t>
  </si>
  <si>
    <t>Ilość</t>
  </si>
  <si>
    <t>Cena jednostkowa netto w zł</t>
  </si>
  <si>
    <t>Cena jednostkowa brutto w zł</t>
  </si>
  <si>
    <t>Podatek VAT (%)</t>
  </si>
  <si>
    <t>Wartość podatku VAT w zł</t>
  </si>
  <si>
    <t>Jedn. miary</t>
  </si>
  <si>
    <t>Wartość netto w zł</t>
  </si>
  <si>
    <t>Suma</t>
  </si>
  <si>
    <t>………………………………………… (miejscowość), dnia ………………. r.</t>
  </si>
  <si>
    <t xml:space="preserve">   do reprezentowania Wykonawcy)</t>
  </si>
  <si>
    <t>……………………………………………………………….</t>
  </si>
  <si>
    <t>Wartość brutto w zł</t>
  </si>
  <si>
    <t xml:space="preserve">  (podpis osoby/osób uprawnionej(nych) </t>
  </si>
  <si>
    <t>Filamenty</t>
  </si>
  <si>
    <t>Część I</t>
  </si>
  <si>
    <t>1</t>
  </si>
  <si>
    <t>2</t>
  </si>
  <si>
    <t>3</t>
  </si>
  <si>
    <t>4</t>
  </si>
  <si>
    <t>5</t>
  </si>
  <si>
    <t>Mikrokontroler  z czujnikami i akcesoriami</t>
  </si>
  <si>
    <t xml:space="preserve">Robot edukacyjny wraz z akcesoriami </t>
  </si>
  <si>
    <t>Gogle Wirtualnej Rzeczywistości (VR) wraz z akcesoriami i oprogramowaniem wspierającym ich funkcjonowanie</t>
  </si>
  <si>
    <t>Zestaw</t>
  </si>
  <si>
    <t>Szt.</t>
  </si>
  <si>
    <t>Pozycja w Opisie przedmiotu zamówienia</t>
  </si>
  <si>
    <t xml:space="preserve">Podany w załączniku nr 1 </t>
  </si>
  <si>
    <t>Podany w załączniku nr 1</t>
  </si>
  <si>
    <t>Laptop do Dukarki</t>
  </si>
  <si>
    <t>Skaner</t>
  </si>
  <si>
    <t>Oprogramowanie</t>
  </si>
  <si>
    <t>Pen 3D</t>
  </si>
  <si>
    <t>Drukarka 3D</t>
  </si>
  <si>
    <r>
      <t>Formularz Cenowy  - Załącznik nr 2</t>
    </r>
    <r>
      <rPr>
        <sz val="10"/>
        <color theme="1"/>
        <rFont val="Trebuchet MS"/>
        <family val="2"/>
        <charset val="238"/>
      </rPr>
      <t xml:space="preserve"> część I</t>
    </r>
  </si>
  <si>
    <t>Formularz Cenowy  - Załącznik nr 2 Część II</t>
  </si>
  <si>
    <t>Część II</t>
  </si>
  <si>
    <t xml:space="preserve">Pozycja w załączniku 1 </t>
  </si>
  <si>
    <t>Formularz Cenowy  - Załącznik nr 1 Część III</t>
  </si>
  <si>
    <t>Część III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</si>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</sst>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scheme val="minor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9" fontId="0" fillId="0" borderId="0" xfId="0" applyNumberFormat="1"/>
    <xf numFmtId="0" fontId="0" fillId="0" borderId="1" xfId="0" applyBorder="1"/>
    <xf numFmtId="9" fontId="0" fillId="0" borderId="1" xfId="0" applyNumberFormat="1" applyBorder="1"/>
    <xf numFmtId="0" fontId="3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0" fontId="0" fillId="0" borderId="3" xfId="0" applyBorder="1" applyAlignment="1"/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7" xfId="0" applyBorder="1"/>
    <xf numFmtId="2" fontId="0" fillId="0" borderId="2" xfId="0" applyNumberFormat="1" applyBorder="1"/>
    <xf numFmtId="2" fontId="0" fillId="0" borderId="1" xfId="0" applyNumberFormat="1" applyBorder="1"/>
    <xf numFmtId="49" fontId="0" fillId="0" borderId="0" xfId="0" applyNumberFormat="1" applyAlignment="1">
      <alignment horizontal="right"/>
    </xf>
    <xf numFmtId="49" fontId="0" fillId="0" borderId="6" xfId="0" applyNumberForma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9" fontId="9" fillId="0" borderId="5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0" fillId="0" borderId="2" xfId="0" applyFont="1" applyBorder="1" applyAlignment="1">
      <alignment horizontal="left"/>
    </xf>
    <xf numFmtId="49" fontId="11" fillId="0" borderId="5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wrapText="1"/>
    </xf>
    <xf numFmtId="0" fontId="8" fillId="0" borderId="1" xfId="0" applyFont="1" applyBorder="1" applyAlignment="1">
      <alignment horizontal="center"/>
    </xf>
  </cellXfs>
  <cellStyles count="1">
    <cellStyle name="Normalny" xfId="0" builtinId="0"/>
  </cellStyles>
  <dxfs count="78"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z val="12"/>
        <color rgb="FF000000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righ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12"/>
        <color rgb="FF000000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2"/>
        <color rgb="FF000000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</font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5:K12" totalsRowCount="1" headerRowDxfId="77" headerRowBorderDxfId="76" tableBorderDxfId="75" totalsRowBorderDxfId="74">
  <autoFilter ref="A5:K11" xr:uid="{00000000-0009-0000-0100-000001000000}"/>
  <tableColumns count="11">
    <tableColumn id="1" xr3:uid="{00000000-0010-0000-0000-000001000000}" name="Pozycja w Opisie przedmiotu zamówienia" totalsRowLabel="Suma" dataDxfId="73" totalsRowDxfId="10"/>
    <tableColumn id="2" xr3:uid="{00000000-0010-0000-0000-000002000000}" name="Nazwa" dataDxfId="72" totalsRowDxfId="9"/>
    <tableColumn id="3" xr3:uid="{00000000-0010-0000-0000-000003000000}" name="Opis asortymentu" dataDxfId="71" totalsRowDxfId="8"/>
    <tableColumn id="4" xr3:uid="{00000000-0010-0000-0000-000004000000}" name="Jedn. miary" dataDxfId="70" totalsRowDxfId="7"/>
    <tableColumn id="5" xr3:uid="{00000000-0010-0000-0000-000005000000}" name="Ilość" dataDxfId="69" totalsRowDxfId="6"/>
    <tableColumn id="6" xr3:uid="{00000000-0010-0000-0000-000006000000}" name="Cena jednostkowa netto w zł" dataDxfId="68" totalsRowDxfId="5"/>
    <tableColumn id="7" xr3:uid="{00000000-0010-0000-0000-000007000000}" name="Cena jednostkowa brutto w zł" dataDxfId="67" totalsRowDxfId="4">
      <calculatedColumnFormula>Tabela1[[#This Row],[Cena jednostkowa netto w zł]]*(1+Tabela1[[#This Row],[Wartość podatku VAT w zł]])</calculatedColumnFormula>
    </tableColumn>
    <tableColumn id="8" xr3:uid="{00000000-0010-0000-0000-000008000000}" name="Wartość netto w zł" totalsRowFunction="sum" dataDxfId="66" totalsRowDxfId="3">
      <calculatedColumnFormula>Tabela1[[#This Row],[Cena jednostkowa netto w zł]]*Tabela1[[#This Row],[Ilość]]</calculatedColumnFormula>
    </tableColumn>
    <tableColumn id="9" xr3:uid="{00000000-0010-0000-0000-000009000000}" name="Podatek VAT (%)" dataDxfId="65" totalsRowDxfId="2"/>
    <tableColumn id="10" xr3:uid="{00000000-0010-0000-0000-00000A000000}" name="Wartość podatku VAT w zł" totalsRowFunction="sum" dataDxfId="64" totalsRowDxfId="1">
      <calculatedColumnFormula>Tabela1[[#This Row],[Wartość netto w zł]]*Tabela1[[#This Row],[Podatek VAT (%)]]</calculatedColumnFormula>
    </tableColumn>
    <tableColumn id="11" xr3:uid="{00000000-0010-0000-0000-00000B000000}" name="Wartość brutto w zł" totalsRowFunction="sum" dataDxfId="63" totalsRowDxfId="0">
      <calculatedColumnFormula>Tabela1[[#This Row],[Wartość netto w zł]]+Tabela1[[#This Row],[Wartość podatku VAT w zł]]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14" displayName="Tabela14" ref="A5:K9" totalsRowCount="1" headerRowDxfId="62" headerRowBorderDxfId="61" tableBorderDxfId="60" totalsRowBorderDxfId="59">
  <autoFilter ref="A5:K8" xr:uid="{00000000-0009-0000-0100-000003000000}"/>
  <tableColumns count="11">
    <tableColumn id="1" xr3:uid="{00000000-0010-0000-0100-000001000000}" name="Pozycja w załączniku 1 " totalsRowLabel="Suma" dataDxfId="58" totalsRowDxfId="57"/>
    <tableColumn id="2" xr3:uid="{00000000-0010-0000-0100-000002000000}" name="Nazwa" dataDxfId="56" totalsRowDxfId="55"/>
    <tableColumn id="3" xr3:uid="{00000000-0010-0000-0100-000003000000}" name="Opis asortymentu" dataDxfId="54" totalsRowDxfId="53"/>
    <tableColumn id="4" xr3:uid="{00000000-0010-0000-0100-000004000000}" name="Jedn. miary" dataDxfId="52" totalsRowDxfId="51"/>
    <tableColumn id="5" xr3:uid="{00000000-0010-0000-0100-000005000000}" name="Ilość" dataDxfId="50" totalsRowDxfId="49"/>
    <tableColumn id="6" xr3:uid="{00000000-0010-0000-0100-000006000000}" name="Cena jednostkowa netto w zł" dataDxfId="48" totalsRowDxfId="47"/>
    <tableColumn id="7" xr3:uid="{00000000-0010-0000-0100-000007000000}" name="Cena jednostkowa brutto w zł" dataDxfId="46" totalsRowDxfId="45">
      <calculatedColumnFormula>Tabela14[[#This Row],[Cena jednostkowa netto w zł]]*(1+Tabela14[[#This Row],[Wartość podatku VAT w zł]])</calculatedColumnFormula>
    </tableColumn>
    <tableColumn id="8" xr3:uid="{00000000-0010-0000-0100-000008000000}" name="Wartość netto w zł" totalsRowFunction="sum" dataDxfId="44" totalsRowDxfId="43">
      <calculatedColumnFormula>Tabela14[[#This Row],[Cena jednostkowa netto w zł]]*Tabela14[[#This Row],[Ilość]]</calculatedColumnFormula>
    </tableColumn>
    <tableColumn id="9" xr3:uid="{00000000-0010-0000-0100-000009000000}" name="Podatek VAT (%)" dataDxfId="42" totalsRowDxfId="41"/>
    <tableColumn id="10" xr3:uid="{00000000-0010-0000-0100-00000A000000}" name="Wartość podatku VAT w zł" totalsRowFunction="sum" dataDxfId="40" totalsRowDxfId="39">
      <calculatedColumnFormula>Tabela14[[#This Row],[Wartość netto w zł]]*Tabela14[[#This Row],[Podatek VAT (%)]]</calculatedColumnFormula>
    </tableColumn>
    <tableColumn id="11" xr3:uid="{00000000-0010-0000-0100-00000B000000}" name="Wartość brutto w zł" totalsRowFunction="sum" dataDxfId="38" totalsRowDxfId="37">
      <calculatedColumnFormula>Tabela14[[#This Row],[Wartość netto w zł]]+Tabela14[[#This Row],[Wartość podatku VAT w zł]]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15" displayName="Tabela15" ref="A5:K7" totalsRowCount="1" headerRowDxfId="36" headerRowBorderDxfId="35" tableBorderDxfId="34" totalsRowBorderDxfId="33">
  <autoFilter ref="A5:K6" xr:uid="{00000000-0009-0000-0100-000004000000}"/>
  <tableColumns count="11">
    <tableColumn id="1" xr3:uid="{00000000-0010-0000-0200-000001000000}" name="Pozycja w załączniku 1 " totalsRowLabel="Suma" dataDxfId="32" totalsRowDxfId="31"/>
    <tableColumn id="2" xr3:uid="{00000000-0010-0000-0200-000002000000}" name="Nazwa" dataDxfId="30" totalsRowDxfId="29"/>
    <tableColumn id="3" xr3:uid="{00000000-0010-0000-0200-000003000000}" name="Opis asortymentu" dataDxfId="28" totalsRowDxfId="27"/>
    <tableColumn id="4" xr3:uid="{00000000-0010-0000-0200-000004000000}" name="Jedn. miary" dataDxfId="26" totalsRowDxfId="25"/>
    <tableColumn id="5" xr3:uid="{00000000-0010-0000-0200-000005000000}" name="Ilość" dataDxfId="24" totalsRowDxfId="23"/>
    <tableColumn id="6" xr3:uid="{00000000-0010-0000-0200-000006000000}" name="Cena jednostkowa netto w zł" dataDxfId="22" totalsRowDxfId="21"/>
    <tableColumn id="7" xr3:uid="{00000000-0010-0000-0200-000007000000}" name="Cena jednostkowa brutto w zł" dataDxfId="20" totalsRowDxfId="19">
      <calculatedColumnFormula>Tabela15[[#This Row],[Cena jednostkowa netto w zł]]*(1+Tabela15[[#This Row],[Wartość podatku VAT w zł]])</calculatedColumnFormula>
    </tableColumn>
    <tableColumn id="8" xr3:uid="{00000000-0010-0000-0200-000008000000}" name="Wartość netto w zł" totalsRowFunction="sum" dataDxfId="18" totalsRowDxfId="17">
      <calculatedColumnFormula>Tabela15[[#This Row],[Cena jednostkowa netto w zł]]*Tabela15[[#This Row],[Ilość]]</calculatedColumnFormula>
    </tableColumn>
    <tableColumn id="9" xr3:uid="{00000000-0010-0000-0200-000009000000}" name="Podatek VAT (%)" dataDxfId="16" totalsRowDxfId="15"/>
    <tableColumn id="10" xr3:uid="{00000000-0010-0000-0200-00000A000000}" name="Wartość podatku VAT w zł" totalsRowFunction="sum" dataDxfId="14" totalsRowDxfId="13">
      <calculatedColumnFormula>Tabela15[[#This Row],[Wartość netto w zł]]*Tabela15[[#This Row],[Podatek VAT (%)]]</calculatedColumnFormula>
    </tableColumn>
    <tableColumn id="11" xr3:uid="{00000000-0010-0000-0200-00000B000000}" name="Wartość brutto w zł" totalsRowFunction="sum" dataDxfId="12" totalsRowDxfId="11">
      <calculatedColumnFormula>Tabela15[[#This Row],[Wartość netto w zł]]+Tabela15[[#This Row],[Wartość podatku VAT w zł]]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06"/>
  <sheetViews>
    <sheetView showGridLines="0" tabSelected="1" workbookViewId="0">
      <selection activeCell="D16" sqref="D16"/>
    </sheetView>
  </sheetViews>
  <sheetFormatPr defaultRowHeight="15" x14ac:dyDescent="0.25"/>
  <cols>
    <col min="1" max="1" width="34.42578125" style="12" customWidth="1"/>
    <col min="2" max="2" width="26.28515625" style="15" customWidth="1"/>
    <col min="3" max="3" width="24.7109375" customWidth="1"/>
    <col min="4" max="4" width="13.28515625" customWidth="1"/>
    <col min="6" max="6" width="27.7109375" customWidth="1"/>
    <col min="7" max="7" width="29.28515625" customWidth="1"/>
    <col min="8" max="8" width="19.5703125" customWidth="1"/>
    <col min="9" max="9" width="17.85546875" customWidth="1"/>
    <col min="10" max="10" width="26" customWidth="1"/>
    <col min="11" max="11" width="24.85546875" customWidth="1"/>
  </cols>
  <sheetData>
    <row r="1" spans="1:11" x14ac:dyDescent="0.25">
      <c r="C1" s="4"/>
    </row>
    <row r="2" spans="1:11" ht="23.25" customHeight="1" x14ac:dyDescent="0.25">
      <c r="D2" s="5" t="s">
        <v>35</v>
      </c>
    </row>
    <row r="4" spans="1:11" x14ac:dyDescent="0.25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25" t="s">
        <v>27</v>
      </c>
      <c r="B5" s="16" t="s">
        <v>0</v>
      </c>
      <c r="C5" s="6" t="s">
        <v>1</v>
      </c>
      <c r="D5" s="6" t="s">
        <v>7</v>
      </c>
      <c r="E5" s="6" t="s">
        <v>2</v>
      </c>
      <c r="F5" s="7" t="s">
        <v>3</v>
      </c>
      <c r="G5" s="7" t="s">
        <v>4</v>
      </c>
      <c r="H5" s="7" t="s">
        <v>8</v>
      </c>
      <c r="I5" s="6" t="s">
        <v>5</v>
      </c>
      <c r="J5" s="6" t="s">
        <v>6</v>
      </c>
      <c r="K5" s="6" t="s">
        <v>13</v>
      </c>
    </row>
    <row r="6" spans="1:11" ht="15.75" x14ac:dyDescent="0.25">
      <c r="A6" s="24" t="s">
        <v>17</v>
      </c>
      <c r="B6" s="17" t="s">
        <v>15</v>
      </c>
      <c r="C6" s="2" t="s">
        <v>28</v>
      </c>
      <c r="D6" s="19" t="s">
        <v>26</v>
      </c>
      <c r="E6" s="20">
        <v>24</v>
      </c>
      <c r="F6" s="11"/>
      <c r="G6" s="11">
        <f>Tabela1[[#This Row],[Cena jednostkowa netto w zł]]*(1+Tabela1[[#This Row],[Wartość podatku VAT w zł]])</f>
        <v>0</v>
      </c>
      <c r="H6" s="11">
        <f>Tabela1[[#This Row],[Cena jednostkowa netto w zł]]*Tabela1[[#This Row],[Ilość]]</f>
        <v>0</v>
      </c>
      <c r="I6" s="3"/>
      <c r="J6" s="11">
        <f>Tabela1[[#This Row],[Wartość netto w zł]]*Tabela1[[#This Row],[Podatek VAT (%)]]</f>
        <v>0</v>
      </c>
      <c r="K6" s="11">
        <f>Tabela1[[#This Row],[Wartość netto w zł]]+Tabela1[[#This Row],[Wartość podatku VAT w zł]]</f>
        <v>0</v>
      </c>
    </row>
    <row r="7" spans="1:11" ht="15.75" x14ac:dyDescent="0.25">
      <c r="A7" s="24" t="s">
        <v>18</v>
      </c>
      <c r="B7" s="14" t="s">
        <v>34</v>
      </c>
      <c r="C7" s="2" t="s">
        <v>28</v>
      </c>
      <c r="D7" s="21" t="s">
        <v>26</v>
      </c>
      <c r="E7" s="22">
        <v>3</v>
      </c>
      <c r="F7" s="11"/>
      <c r="G7" s="11">
        <f>Tabela1[[#This Row],[Cena jednostkowa netto w zł]]*(1+Tabela1[[#This Row],[Wartość podatku VAT w zł]])</f>
        <v>0</v>
      </c>
      <c r="H7" s="11">
        <f>Tabela1[[#This Row],[Cena jednostkowa netto w zł]]*Tabela1[[#This Row],[Ilość]]</f>
        <v>0</v>
      </c>
      <c r="I7" s="3"/>
      <c r="J7" s="11">
        <f>Tabela1[[#This Row],[Wartość netto w zł]]*Tabela1[[#This Row],[Podatek VAT (%)]]</f>
        <v>0</v>
      </c>
      <c r="K7" s="11">
        <f>Tabela1[[#This Row],[Wartość netto w zł]]+Tabela1[[#This Row],[Wartość podatku VAT w zł]]</f>
        <v>0</v>
      </c>
    </row>
    <row r="8" spans="1:11" ht="15.75" x14ac:dyDescent="0.25">
      <c r="A8" s="24" t="s">
        <v>19</v>
      </c>
      <c r="B8" s="14" t="s">
        <v>30</v>
      </c>
      <c r="C8" s="2" t="s">
        <v>29</v>
      </c>
      <c r="D8" s="21" t="s">
        <v>26</v>
      </c>
      <c r="E8" s="22">
        <v>3</v>
      </c>
      <c r="F8" s="11"/>
      <c r="G8" s="11">
        <f>Tabela1[[#This Row],[Cena jednostkowa netto w zł]]*(1+Tabela1[[#This Row],[Wartość podatku VAT w zł]])</f>
        <v>0</v>
      </c>
      <c r="H8" s="11">
        <f>Tabela1[[#This Row],[Cena jednostkowa netto w zł]]*Tabela1[[#This Row],[Ilość]]</f>
        <v>0</v>
      </c>
      <c r="I8" s="3"/>
      <c r="J8" s="11">
        <f>Tabela1[[#This Row],[Wartość netto w zł]]*Tabela1[[#This Row],[Podatek VAT (%)]]</f>
        <v>0</v>
      </c>
      <c r="K8" s="11">
        <f>Tabela1[[#This Row],[Wartość netto w zł]]+Tabela1[[#This Row],[Wartość podatku VAT w zł]]</f>
        <v>0</v>
      </c>
    </row>
    <row r="9" spans="1:11" ht="15.75" x14ac:dyDescent="0.25">
      <c r="A9" s="27" t="s">
        <v>20</v>
      </c>
      <c r="B9" s="28" t="s">
        <v>31</v>
      </c>
      <c r="C9" s="2" t="s">
        <v>29</v>
      </c>
      <c r="D9" s="21" t="s">
        <v>26</v>
      </c>
      <c r="E9" s="22">
        <v>2</v>
      </c>
      <c r="F9" s="11"/>
      <c r="G9" s="11">
        <f>Tabela1[[#This Row],[Cena jednostkowa netto w zł]]*(1+Tabela1[[#This Row],[Wartość podatku VAT w zł]])</f>
        <v>0</v>
      </c>
      <c r="H9" s="11">
        <f>Tabela1[[#This Row],[Cena jednostkowa netto w zł]]*Tabela1[[#This Row],[Ilość]]</f>
        <v>0</v>
      </c>
      <c r="I9" s="3"/>
      <c r="J9" s="11">
        <f>Tabela1[[#This Row],[Wartość netto w zł]]*Tabela1[[#This Row],[Podatek VAT (%)]]</f>
        <v>0</v>
      </c>
      <c r="K9" s="11">
        <f>Tabela1[[#This Row],[Wartość netto w zł]]+Tabela1[[#This Row],[Wartość podatku VAT w zł]]</f>
        <v>0</v>
      </c>
    </row>
    <row r="10" spans="1:11" ht="15.75" x14ac:dyDescent="0.25">
      <c r="A10" s="24" t="s">
        <v>21</v>
      </c>
      <c r="B10" s="14" t="s">
        <v>33</v>
      </c>
      <c r="C10" s="2" t="s">
        <v>29</v>
      </c>
      <c r="D10" s="21" t="s">
        <v>26</v>
      </c>
      <c r="E10" s="22">
        <v>50</v>
      </c>
      <c r="F10" s="11"/>
      <c r="G10" s="11">
        <f>Tabela1[[#This Row],[Cena jednostkowa netto w zł]]*(1+Tabela1[[#This Row],[Wartość podatku VAT w zł]])</f>
        <v>0</v>
      </c>
      <c r="H10" s="11">
        <f>Tabela1[[#This Row],[Cena jednostkowa netto w zł]]*Tabela1[[#This Row],[Ilość]]</f>
        <v>0</v>
      </c>
      <c r="I10" s="3"/>
      <c r="J10" s="11">
        <f>Tabela1[[#This Row],[Wartość netto w zł]]*Tabela1[[#This Row],[Podatek VAT (%)]]</f>
        <v>0</v>
      </c>
      <c r="K10" s="11">
        <f>Tabela1[[#This Row],[Wartość netto w zł]]+Tabela1[[#This Row],[Wartość podatku VAT w zł]]</f>
        <v>0</v>
      </c>
    </row>
    <row r="11" spans="1:11" ht="15.75" x14ac:dyDescent="0.25">
      <c r="A11" s="24" t="s">
        <v>41</v>
      </c>
      <c r="B11" s="14" t="s">
        <v>32</v>
      </c>
      <c r="C11" s="2" t="s">
        <v>29</v>
      </c>
      <c r="D11" s="21" t="s">
        <v>25</v>
      </c>
      <c r="E11" s="22">
        <v>1</v>
      </c>
      <c r="F11" s="11"/>
      <c r="G11" s="11">
        <f>Tabela1[[#This Row],[Cena jednostkowa netto w zł]]*(1+Tabela1[[#This Row],[Wartość podatku VAT w zł]])</f>
        <v>0</v>
      </c>
      <c r="H11" s="11">
        <f>Tabela1[[#This Row],[Cena jednostkowa netto w zł]]*Tabela1[[#This Row],[Ilość]]</f>
        <v>0</v>
      </c>
      <c r="I11" s="3"/>
      <c r="J11" s="11">
        <f>Tabela1[[#This Row],[Wartość netto w zł]]*Tabela1[[#This Row],[Podatek VAT (%)]]</f>
        <v>0</v>
      </c>
      <c r="K11" s="11">
        <f>Tabela1[[#This Row],[Wartość netto w zł]]+Tabela1[[#This Row],[Wartość podatku VAT w zł]]</f>
        <v>0</v>
      </c>
    </row>
    <row r="12" spans="1:11" x14ac:dyDescent="0.25">
      <c r="A12" s="13" t="s">
        <v>9</v>
      </c>
      <c r="B12" s="26"/>
      <c r="C12" s="8"/>
      <c r="D12" s="8"/>
      <c r="E12" s="8"/>
      <c r="F12" s="8"/>
      <c r="G12" s="8"/>
      <c r="H12" s="10">
        <f>SUBTOTAL(109,Tabela1[Wartość netto w zł])</f>
        <v>0</v>
      </c>
      <c r="I12" s="8"/>
      <c r="J12" s="8">
        <f>SUBTOTAL(109,Tabela1[Wartość podatku VAT w zł])</f>
        <v>0</v>
      </c>
      <c r="K12" s="9">
        <f>SUBTOTAL(109,Tabela1[Wartość brutto w zł])</f>
        <v>0</v>
      </c>
    </row>
    <row r="14" spans="1:11" x14ac:dyDescent="0.25">
      <c r="H14" s="1"/>
    </row>
    <row r="16" spans="1:11" x14ac:dyDescent="0.25">
      <c r="H16" s="1"/>
    </row>
    <row r="17" spans="2:1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2:11" x14ac:dyDescent="0.25">
      <c r="B18" s="29"/>
      <c r="C18" s="29"/>
      <c r="D18" s="29"/>
      <c r="E18" s="29"/>
      <c r="F18" s="29"/>
      <c r="G18" s="29"/>
      <c r="H18" s="29"/>
      <c r="I18" s="29"/>
      <c r="J18" s="29"/>
      <c r="K18" s="29"/>
    </row>
    <row r="20" spans="2:11" x14ac:dyDescent="0.25">
      <c r="B20" s="18"/>
      <c r="H20" s="1"/>
    </row>
    <row r="21" spans="2:11" x14ac:dyDescent="0.25">
      <c r="B21" s="18"/>
      <c r="J21" t="s">
        <v>12</v>
      </c>
    </row>
    <row r="22" spans="2:11" x14ac:dyDescent="0.25">
      <c r="B22" s="18" t="s">
        <v>10</v>
      </c>
      <c r="H22" s="1"/>
      <c r="J22" t="s">
        <v>14</v>
      </c>
    </row>
    <row r="23" spans="2:11" x14ac:dyDescent="0.25">
      <c r="J23" t="s">
        <v>11</v>
      </c>
    </row>
    <row r="24" spans="2:11" x14ac:dyDescent="0.25">
      <c r="H24" s="1"/>
    </row>
    <row r="27" spans="2:11" x14ac:dyDescent="0.25">
      <c r="G27" s="1"/>
    </row>
    <row r="29" spans="2:11" x14ac:dyDescent="0.25">
      <c r="H29" s="1"/>
    </row>
    <row r="31" spans="2:11" x14ac:dyDescent="0.25">
      <c r="H31" s="1"/>
    </row>
    <row r="33" spans="8:8" x14ac:dyDescent="0.25">
      <c r="H33" s="1"/>
    </row>
    <row r="35" spans="8:8" x14ac:dyDescent="0.25">
      <c r="H35" s="1"/>
    </row>
    <row r="37" spans="8:8" x14ac:dyDescent="0.25">
      <c r="H37" s="1"/>
    </row>
    <row r="39" spans="8:8" x14ac:dyDescent="0.25">
      <c r="H39" s="1"/>
    </row>
    <row r="41" spans="8:8" x14ac:dyDescent="0.25">
      <c r="H41" s="1"/>
    </row>
    <row r="43" spans="8:8" x14ac:dyDescent="0.25">
      <c r="H43" s="1"/>
    </row>
    <row r="45" spans="8:8" x14ac:dyDescent="0.25">
      <c r="H45" s="1"/>
    </row>
    <row r="47" spans="8:8" x14ac:dyDescent="0.25">
      <c r="H47" s="1"/>
    </row>
    <row r="49" spans="8:8" x14ac:dyDescent="0.25">
      <c r="H49" s="1"/>
    </row>
    <row r="51" spans="8:8" x14ac:dyDescent="0.25">
      <c r="H51" s="1"/>
    </row>
    <row r="53" spans="8:8" x14ac:dyDescent="0.25">
      <c r="H53" s="1"/>
    </row>
    <row r="55" spans="8:8" x14ac:dyDescent="0.25">
      <c r="H55" s="1"/>
    </row>
    <row r="57" spans="8:8" x14ac:dyDescent="0.25">
      <c r="H57" s="1"/>
    </row>
    <row r="59" spans="8:8" x14ac:dyDescent="0.25">
      <c r="H59" s="1"/>
    </row>
    <row r="61" spans="8:8" x14ac:dyDescent="0.25">
      <c r="H61" s="1"/>
    </row>
    <row r="63" spans="8:8" x14ac:dyDescent="0.25">
      <c r="H63" s="1"/>
    </row>
    <row r="65" spans="8:8" x14ac:dyDescent="0.25">
      <c r="H65" s="1"/>
    </row>
    <row r="67" spans="8:8" x14ac:dyDescent="0.25">
      <c r="H67" s="1"/>
    </row>
    <row r="69" spans="8:8" x14ac:dyDescent="0.25">
      <c r="H69" s="1"/>
    </row>
    <row r="71" spans="8:8" x14ac:dyDescent="0.25">
      <c r="H71" s="1"/>
    </row>
    <row r="73" spans="8:8" x14ac:dyDescent="0.25">
      <c r="H73" s="1"/>
    </row>
    <row r="75" spans="8:8" x14ac:dyDescent="0.25">
      <c r="H75" s="1"/>
    </row>
    <row r="77" spans="8:8" x14ac:dyDescent="0.25">
      <c r="H77" s="1"/>
    </row>
    <row r="79" spans="8:8" x14ac:dyDescent="0.25">
      <c r="H79" s="1"/>
    </row>
    <row r="81" spans="8:8" x14ac:dyDescent="0.25">
      <c r="H81" s="1"/>
    </row>
    <row r="83" spans="8:8" x14ac:dyDescent="0.25">
      <c r="H83" s="1"/>
    </row>
    <row r="85" spans="8:8" x14ac:dyDescent="0.25">
      <c r="H85" s="1"/>
    </row>
    <row r="87" spans="8:8" x14ac:dyDescent="0.25">
      <c r="H87" s="1"/>
    </row>
    <row r="89" spans="8:8" x14ac:dyDescent="0.25">
      <c r="H89" s="1"/>
    </row>
    <row r="91" spans="8:8" x14ac:dyDescent="0.25">
      <c r="H91" s="1"/>
    </row>
    <row r="93" spans="8:8" x14ac:dyDescent="0.25">
      <c r="H93" s="1"/>
    </row>
    <row r="95" spans="8:8" x14ac:dyDescent="0.25">
      <c r="H95" s="1"/>
    </row>
    <row r="97" spans="8:8" x14ac:dyDescent="0.25">
      <c r="H97" s="1"/>
    </row>
    <row r="99" spans="8:8" x14ac:dyDescent="0.25">
      <c r="H99" s="1"/>
    </row>
    <row r="101" spans="8:8" x14ac:dyDescent="0.25">
      <c r="H101" s="1"/>
    </row>
    <row r="103" spans="8:8" x14ac:dyDescent="0.25">
      <c r="H103" s="1"/>
    </row>
    <row r="105" spans="8:8" x14ac:dyDescent="0.25">
      <c r="H105" s="1"/>
    </row>
    <row r="107" spans="8:8" x14ac:dyDescent="0.25">
      <c r="H107" s="1"/>
    </row>
    <row r="109" spans="8:8" x14ac:dyDescent="0.25">
      <c r="H109" s="1"/>
    </row>
    <row r="111" spans="8:8" x14ac:dyDescent="0.25">
      <c r="H111" s="1"/>
    </row>
    <row r="113" spans="8:8" x14ac:dyDescent="0.25">
      <c r="H113" s="1"/>
    </row>
    <row r="115" spans="8:8" x14ac:dyDescent="0.25">
      <c r="H115" s="1"/>
    </row>
    <row r="117" spans="8:8" x14ac:dyDescent="0.25">
      <c r="H117" s="1"/>
    </row>
    <row r="120" spans="8:8" x14ac:dyDescent="0.25">
      <c r="H120" s="1"/>
    </row>
    <row r="122" spans="8:8" x14ac:dyDescent="0.25">
      <c r="H122" s="1"/>
    </row>
    <row r="124" spans="8:8" x14ac:dyDescent="0.25">
      <c r="H124" s="1"/>
    </row>
    <row r="126" spans="8:8" x14ac:dyDescent="0.25">
      <c r="H126" s="1"/>
    </row>
    <row r="128" spans="8:8" x14ac:dyDescent="0.25">
      <c r="H128" s="1"/>
    </row>
    <row r="130" spans="8:8" x14ac:dyDescent="0.25">
      <c r="H130" s="1"/>
    </row>
    <row r="132" spans="8:8" x14ac:dyDescent="0.25">
      <c r="H132" s="1"/>
    </row>
    <row r="134" spans="8:8" x14ac:dyDescent="0.25">
      <c r="H134" s="1"/>
    </row>
    <row r="136" spans="8:8" x14ac:dyDescent="0.25">
      <c r="H136" s="1"/>
    </row>
    <row r="138" spans="8:8" x14ac:dyDescent="0.25">
      <c r="H138" s="1"/>
    </row>
    <row r="140" spans="8:8" x14ac:dyDescent="0.25">
      <c r="H140" s="1"/>
    </row>
    <row r="142" spans="8:8" x14ac:dyDescent="0.25">
      <c r="H142" s="1"/>
    </row>
    <row r="144" spans="8:8" x14ac:dyDescent="0.25">
      <c r="H144" s="1"/>
    </row>
    <row r="146" spans="8:8" x14ac:dyDescent="0.25">
      <c r="H146" s="1"/>
    </row>
    <row r="148" spans="8:8" x14ac:dyDescent="0.25">
      <c r="H148" s="1"/>
    </row>
    <row r="150" spans="8:8" x14ac:dyDescent="0.25">
      <c r="H150" s="1"/>
    </row>
    <row r="153" spans="8:8" x14ac:dyDescent="0.25">
      <c r="H153" s="1"/>
    </row>
    <row r="156" spans="8:8" x14ac:dyDescent="0.25">
      <c r="H156" s="1"/>
    </row>
    <row r="159" spans="8:8" x14ac:dyDescent="0.25">
      <c r="H159" s="1"/>
    </row>
    <row r="162" spans="8:8" x14ac:dyDescent="0.25">
      <c r="H162" s="1"/>
    </row>
    <row r="164" spans="8:8" x14ac:dyDescent="0.25">
      <c r="H164" s="1"/>
    </row>
    <row r="167" spans="8:8" x14ac:dyDescent="0.25">
      <c r="H167" s="1"/>
    </row>
    <row r="168" spans="8:8" ht="34.5" customHeight="1" x14ac:dyDescent="0.25"/>
    <row r="170" spans="8:8" x14ac:dyDescent="0.25">
      <c r="H170" s="1"/>
    </row>
    <row r="172" spans="8:8" x14ac:dyDescent="0.25">
      <c r="H172" s="1"/>
    </row>
    <row r="174" spans="8:8" x14ac:dyDescent="0.25">
      <c r="H174" s="1"/>
    </row>
    <row r="176" spans="8:8" x14ac:dyDescent="0.25">
      <c r="H176" s="1"/>
    </row>
    <row r="178" spans="8:8" x14ac:dyDescent="0.25">
      <c r="H178" s="1"/>
    </row>
    <row r="180" spans="8:8" x14ac:dyDescent="0.25">
      <c r="H180" s="1"/>
    </row>
    <row r="182" spans="8:8" x14ac:dyDescent="0.25">
      <c r="H182" s="1"/>
    </row>
    <row r="184" spans="8:8" x14ac:dyDescent="0.25">
      <c r="H184" s="1"/>
    </row>
    <row r="186" spans="8:8" x14ac:dyDescent="0.25">
      <c r="H186" s="1"/>
    </row>
    <row r="188" spans="8:8" x14ac:dyDescent="0.25">
      <c r="H188" s="1"/>
    </row>
    <row r="190" spans="8:8" x14ac:dyDescent="0.25">
      <c r="H190" s="1"/>
    </row>
    <row r="192" spans="8:8" x14ac:dyDescent="0.25">
      <c r="H192" s="1"/>
    </row>
    <row r="194" spans="8:8" x14ac:dyDescent="0.25">
      <c r="H194" s="1"/>
    </row>
    <row r="196" spans="8:8" x14ac:dyDescent="0.25">
      <c r="H196" s="1"/>
    </row>
    <row r="198" spans="8:8" x14ac:dyDescent="0.25">
      <c r="H198" s="1"/>
    </row>
    <row r="200" spans="8:8" x14ac:dyDescent="0.25">
      <c r="H200" s="1"/>
    </row>
    <row r="202" spans="8:8" x14ac:dyDescent="0.25">
      <c r="H202" s="1"/>
    </row>
    <row r="204" spans="8:8" x14ac:dyDescent="0.25">
      <c r="H204" s="1"/>
    </row>
    <row r="206" spans="8:8" x14ac:dyDescent="0.25">
      <c r="H206" s="1"/>
    </row>
  </sheetData>
  <mergeCells count="2">
    <mergeCell ref="B17:K18"/>
    <mergeCell ref="A4:K4"/>
  </mergeCells>
  <phoneticPr fontId="5" type="noConversion"/>
  <pageMargins left="0.7" right="0.7" top="0.75" bottom="0.75" header="0.3" footer="0.3"/>
  <pageSetup paperSize="8" scale="64" fitToHeight="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3"/>
  <sheetViews>
    <sheetView workbookViewId="0">
      <selection activeCell="E8" sqref="E8"/>
    </sheetView>
  </sheetViews>
  <sheetFormatPr defaultRowHeight="15" x14ac:dyDescent="0.25"/>
  <cols>
    <col min="1" max="1" width="32.42578125" style="12" customWidth="1"/>
    <col min="2" max="2" width="37.28515625" style="15" customWidth="1"/>
    <col min="3" max="3" width="24.140625" customWidth="1"/>
    <col min="4" max="4" width="13.28515625" customWidth="1"/>
    <col min="6" max="6" width="27.7109375" customWidth="1"/>
    <col min="7" max="7" width="29.28515625" customWidth="1"/>
    <col min="8" max="8" width="19.5703125" customWidth="1"/>
    <col min="9" max="9" width="17.85546875" customWidth="1"/>
    <col min="10" max="10" width="26" customWidth="1"/>
    <col min="11" max="11" width="24.85546875" customWidth="1"/>
  </cols>
  <sheetData>
    <row r="1" spans="1:11" x14ac:dyDescent="0.25">
      <c r="C1" s="4"/>
    </row>
    <row r="2" spans="1:11" ht="23.25" customHeight="1" x14ac:dyDescent="0.25">
      <c r="D2" s="5" t="s">
        <v>36</v>
      </c>
    </row>
    <row r="4" spans="1:11" x14ac:dyDescent="0.25">
      <c r="A4" s="30" t="s">
        <v>37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25" t="s">
        <v>38</v>
      </c>
      <c r="B5" s="16" t="s">
        <v>0</v>
      </c>
      <c r="C5" s="6" t="s">
        <v>1</v>
      </c>
      <c r="D5" s="6" t="s">
        <v>7</v>
      </c>
      <c r="E5" s="6" t="s">
        <v>2</v>
      </c>
      <c r="F5" s="7" t="s">
        <v>3</v>
      </c>
      <c r="G5" s="7" t="s">
        <v>4</v>
      </c>
      <c r="H5" s="7" t="s">
        <v>8</v>
      </c>
      <c r="I5" s="6" t="s">
        <v>5</v>
      </c>
      <c r="J5" s="6" t="s">
        <v>6</v>
      </c>
      <c r="K5" s="6" t="s">
        <v>13</v>
      </c>
    </row>
    <row r="6" spans="1:11" ht="15.75" x14ac:dyDescent="0.25">
      <c r="A6" s="24" t="s">
        <v>17</v>
      </c>
      <c r="B6" s="17" t="s">
        <v>22</v>
      </c>
      <c r="C6" s="2" t="s">
        <v>28</v>
      </c>
      <c r="D6" s="19" t="s">
        <v>25</v>
      </c>
      <c r="E6" s="20">
        <v>15</v>
      </c>
      <c r="F6" s="11"/>
      <c r="G6" s="11">
        <f>Tabela14[[#This Row],[Cena jednostkowa netto w zł]]*(1+Tabela14[[#This Row],[Wartość podatku VAT w zł]])</f>
        <v>0</v>
      </c>
      <c r="H6" s="11">
        <f>Tabela14[[#This Row],[Cena jednostkowa netto w zł]]*Tabela14[[#This Row],[Ilość]]</f>
        <v>0</v>
      </c>
      <c r="I6" s="3"/>
      <c r="J6" s="11">
        <f>Tabela14[[#This Row],[Wartość netto w zł]]*Tabela14[[#This Row],[Podatek VAT (%)]]</f>
        <v>0</v>
      </c>
      <c r="K6" s="11">
        <f>Tabela14[[#This Row],[Wartość netto w zł]]+Tabela14[[#This Row],[Wartość podatku VAT w zł]]</f>
        <v>0</v>
      </c>
    </row>
    <row r="7" spans="1:11" ht="15.75" x14ac:dyDescent="0.25">
      <c r="A7" s="24" t="s">
        <v>18</v>
      </c>
      <c r="B7" s="14" t="s">
        <v>23</v>
      </c>
      <c r="C7" s="2" t="s">
        <v>28</v>
      </c>
      <c r="D7" s="21" t="s">
        <v>25</v>
      </c>
      <c r="E7" s="22">
        <v>5</v>
      </c>
      <c r="F7" s="11"/>
      <c r="G7" s="11">
        <f>Tabela14[[#This Row],[Cena jednostkowa netto w zł]]*(1+Tabela14[[#This Row],[Wartość podatku VAT w zł]])</f>
        <v>0</v>
      </c>
      <c r="H7" s="11">
        <f>Tabela14[[#This Row],[Cena jednostkowa netto w zł]]*Tabela14[[#This Row],[Ilość]]</f>
        <v>0</v>
      </c>
      <c r="I7" s="3"/>
      <c r="J7" s="11">
        <f>Tabela14[[#This Row],[Wartość netto w zł]]*Tabela14[[#This Row],[Podatek VAT (%)]]</f>
        <v>0</v>
      </c>
      <c r="K7" s="11">
        <f>Tabela14[[#This Row],[Wartość netto w zł]]+Tabela14[[#This Row],[Wartość podatku VAT w zł]]</f>
        <v>0</v>
      </c>
    </row>
    <row r="8" spans="1:11" ht="15.75" x14ac:dyDescent="0.25">
      <c r="A8" s="24" t="s">
        <v>19</v>
      </c>
      <c r="B8" s="14" t="s">
        <v>23</v>
      </c>
      <c r="C8" s="2" t="s">
        <v>28</v>
      </c>
      <c r="D8" s="21" t="s">
        <v>25</v>
      </c>
      <c r="E8" s="22">
        <v>2</v>
      </c>
      <c r="F8" s="11"/>
      <c r="G8" s="11">
        <f>Tabela14[[#This Row],[Cena jednostkowa netto w zł]]*(1+Tabela14[[#This Row],[Wartość podatku VAT w zł]])</f>
        <v>0</v>
      </c>
      <c r="H8" s="11">
        <f>Tabela14[[#This Row],[Cena jednostkowa netto w zł]]*Tabela14[[#This Row],[Ilość]]</f>
        <v>0</v>
      </c>
      <c r="I8" s="3"/>
      <c r="J8" s="11">
        <f>Tabela14[[#This Row],[Wartość netto w zł]]*Tabela14[[#This Row],[Podatek VAT (%)]]</f>
        <v>0</v>
      </c>
      <c r="K8" s="11">
        <f>Tabela14[[#This Row],[Wartość netto w zł]]+Tabela14[[#This Row],[Wartość podatku VAT w zł]]</f>
        <v>0</v>
      </c>
    </row>
    <row r="9" spans="1:11" x14ac:dyDescent="0.25">
      <c r="A9" s="13" t="s">
        <v>9</v>
      </c>
      <c r="B9" s="23"/>
      <c r="C9" s="8"/>
      <c r="D9" s="8"/>
      <c r="E9" s="8"/>
      <c r="F9" s="8"/>
      <c r="G9" s="8"/>
      <c r="H9" s="10">
        <f>SUBTOTAL(109,Tabela14[Wartość netto w zł])</f>
        <v>0</v>
      </c>
      <c r="I9" s="8"/>
      <c r="J9" s="8">
        <f>SUBTOTAL(109,Tabela14[Wartość podatku VAT w zł])</f>
        <v>0</v>
      </c>
      <c r="K9" s="9">
        <f>SUBTOTAL(109,Tabela14[Wartość brutto w zł])</f>
        <v>0</v>
      </c>
    </row>
    <row r="11" spans="1:11" x14ac:dyDescent="0.25">
      <c r="H11" s="1"/>
    </row>
    <row r="13" spans="1:11" x14ac:dyDescent="0.25">
      <c r="H13" s="1"/>
    </row>
    <row r="14" spans="1:11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7" spans="2:10" x14ac:dyDescent="0.25">
      <c r="B17" s="18"/>
      <c r="H17" s="1"/>
    </row>
    <row r="18" spans="2:10" x14ac:dyDescent="0.25">
      <c r="B18" s="18"/>
      <c r="J18" t="s">
        <v>12</v>
      </c>
    </row>
    <row r="19" spans="2:10" x14ac:dyDescent="0.25">
      <c r="B19" s="18" t="s">
        <v>10</v>
      </c>
      <c r="H19" s="1"/>
      <c r="J19" t="s">
        <v>14</v>
      </c>
    </row>
    <row r="20" spans="2:10" x14ac:dyDescent="0.25">
      <c r="J20" t="s">
        <v>11</v>
      </c>
    </row>
    <row r="21" spans="2:10" x14ac:dyDescent="0.25">
      <c r="H21" s="1"/>
    </row>
    <row r="24" spans="2:10" x14ac:dyDescent="0.25">
      <c r="G24" s="1"/>
    </row>
    <row r="26" spans="2:10" x14ac:dyDescent="0.25">
      <c r="H26" s="1"/>
    </row>
    <row r="28" spans="2:10" x14ac:dyDescent="0.25">
      <c r="H28" s="1"/>
    </row>
    <row r="30" spans="2:10" x14ac:dyDescent="0.25">
      <c r="H30" s="1"/>
    </row>
    <row r="32" spans="2:10" x14ac:dyDescent="0.25">
      <c r="H32" s="1"/>
    </row>
    <row r="34" spans="8:8" x14ac:dyDescent="0.25">
      <c r="H34" s="1"/>
    </row>
    <row r="36" spans="8:8" x14ac:dyDescent="0.25">
      <c r="H36" s="1"/>
    </row>
    <row r="38" spans="8:8" x14ac:dyDescent="0.25">
      <c r="H38" s="1"/>
    </row>
    <row r="40" spans="8:8" x14ac:dyDescent="0.25">
      <c r="H40" s="1"/>
    </row>
    <row r="42" spans="8:8" x14ac:dyDescent="0.25">
      <c r="H42" s="1"/>
    </row>
    <row r="44" spans="8:8" x14ac:dyDescent="0.25">
      <c r="H44" s="1"/>
    </row>
    <row r="46" spans="8:8" x14ac:dyDescent="0.25">
      <c r="H46" s="1"/>
    </row>
    <row r="48" spans="8:8" x14ac:dyDescent="0.25">
      <c r="H48" s="1"/>
    </row>
    <row r="50" spans="8:8" x14ac:dyDescent="0.25">
      <c r="H50" s="1"/>
    </row>
    <row r="52" spans="8:8" x14ac:dyDescent="0.25">
      <c r="H52" s="1"/>
    </row>
    <row r="54" spans="8:8" x14ac:dyDescent="0.25">
      <c r="H54" s="1"/>
    </row>
    <row r="56" spans="8:8" x14ac:dyDescent="0.25">
      <c r="H56" s="1"/>
    </row>
    <row r="58" spans="8:8" x14ac:dyDescent="0.25">
      <c r="H58" s="1"/>
    </row>
    <row r="60" spans="8:8" x14ac:dyDescent="0.25">
      <c r="H60" s="1"/>
    </row>
    <row r="62" spans="8:8" x14ac:dyDescent="0.25">
      <c r="H62" s="1"/>
    </row>
    <row r="64" spans="8:8" x14ac:dyDescent="0.25">
      <c r="H64" s="1"/>
    </row>
    <row r="66" spans="8:8" x14ac:dyDescent="0.25">
      <c r="H66" s="1"/>
    </row>
    <row r="68" spans="8:8" x14ac:dyDescent="0.25">
      <c r="H68" s="1"/>
    </row>
    <row r="70" spans="8:8" x14ac:dyDescent="0.25">
      <c r="H70" s="1"/>
    </row>
    <row r="72" spans="8:8" x14ac:dyDescent="0.25">
      <c r="H72" s="1"/>
    </row>
    <row r="74" spans="8:8" x14ac:dyDescent="0.25">
      <c r="H74" s="1"/>
    </row>
    <row r="76" spans="8:8" x14ac:dyDescent="0.25">
      <c r="H76" s="1"/>
    </row>
    <row r="78" spans="8:8" x14ac:dyDescent="0.25">
      <c r="H78" s="1"/>
    </row>
    <row r="80" spans="8:8" x14ac:dyDescent="0.25">
      <c r="H80" s="1"/>
    </row>
    <row r="82" spans="8:8" x14ac:dyDescent="0.25">
      <c r="H82" s="1"/>
    </row>
    <row r="84" spans="8:8" x14ac:dyDescent="0.25">
      <c r="H84" s="1"/>
    </row>
    <row r="86" spans="8:8" x14ac:dyDescent="0.25">
      <c r="H86" s="1"/>
    </row>
    <row r="88" spans="8:8" x14ac:dyDescent="0.25">
      <c r="H88" s="1"/>
    </row>
    <row r="90" spans="8:8" x14ac:dyDescent="0.25">
      <c r="H90" s="1"/>
    </row>
    <row r="92" spans="8:8" x14ac:dyDescent="0.25">
      <c r="H92" s="1"/>
    </row>
    <row r="94" spans="8:8" x14ac:dyDescent="0.25">
      <c r="H94" s="1"/>
    </row>
    <row r="96" spans="8:8" x14ac:dyDescent="0.25">
      <c r="H96" s="1"/>
    </row>
    <row r="98" spans="8:8" x14ac:dyDescent="0.25">
      <c r="H98" s="1"/>
    </row>
    <row r="100" spans="8:8" x14ac:dyDescent="0.25">
      <c r="H100" s="1"/>
    </row>
    <row r="102" spans="8:8" x14ac:dyDescent="0.25">
      <c r="H102" s="1"/>
    </row>
    <row r="104" spans="8:8" x14ac:dyDescent="0.25">
      <c r="H104" s="1"/>
    </row>
    <row r="106" spans="8:8" x14ac:dyDescent="0.25">
      <c r="H106" s="1"/>
    </row>
    <row r="108" spans="8:8" x14ac:dyDescent="0.25">
      <c r="H108" s="1"/>
    </row>
    <row r="110" spans="8:8" x14ac:dyDescent="0.25">
      <c r="H110" s="1"/>
    </row>
    <row r="112" spans="8:8" x14ac:dyDescent="0.25">
      <c r="H112" s="1"/>
    </row>
    <row r="114" spans="8:8" x14ac:dyDescent="0.25">
      <c r="H114" s="1"/>
    </row>
    <row r="117" spans="8:8" x14ac:dyDescent="0.25">
      <c r="H117" s="1"/>
    </row>
    <row r="119" spans="8:8" x14ac:dyDescent="0.25">
      <c r="H119" s="1"/>
    </row>
    <row r="121" spans="8:8" x14ac:dyDescent="0.25">
      <c r="H121" s="1"/>
    </row>
    <row r="123" spans="8:8" x14ac:dyDescent="0.25">
      <c r="H123" s="1"/>
    </row>
    <row r="125" spans="8:8" x14ac:dyDescent="0.25">
      <c r="H125" s="1"/>
    </row>
    <row r="127" spans="8:8" x14ac:dyDescent="0.25">
      <c r="H127" s="1"/>
    </row>
    <row r="129" spans="8:8" x14ac:dyDescent="0.25">
      <c r="H129" s="1"/>
    </row>
    <row r="131" spans="8:8" x14ac:dyDescent="0.25">
      <c r="H131" s="1"/>
    </row>
    <row r="133" spans="8:8" x14ac:dyDescent="0.25">
      <c r="H133" s="1"/>
    </row>
    <row r="135" spans="8:8" x14ac:dyDescent="0.25">
      <c r="H135" s="1"/>
    </row>
    <row r="137" spans="8:8" x14ac:dyDescent="0.25">
      <c r="H137" s="1"/>
    </row>
    <row r="139" spans="8:8" x14ac:dyDescent="0.25">
      <c r="H139" s="1"/>
    </row>
    <row r="141" spans="8:8" x14ac:dyDescent="0.25">
      <c r="H141" s="1"/>
    </row>
    <row r="143" spans="8:8" x14ac:dyDescent="0.25">
      <c r="H143" s="1"/>
    </row>
    <row r="145" spans="8:8" x14ac:dyDescent="0.25">
      <c r="H145" s="1"/>
    </row>
    <row r="147" spans="8:8" x14ac:dyDescent="0.25">
      <c r="H147" s="1"/>
    </row>
    <row r="150" spans="8:8" x14ac:dyDescent="0.25">
      <c r="H150" s="1"/>
    </row>
    <row r="153" spans="8:8" x14ac:dyDescent="0.25">
      <c r="H153" s="1"/>
    </row>
    <row r="156" spans="8:8" x14ac:dyDescent="0.25">
      <c r="H156" s="1"/>
    </row>
    <row r="159" spans="8:8" x14ac:dyDescent="0.25">
      <c r="H159" s="1"/>
    </row>
    <row r="161" spans="8:8" x14ac:dyDescent="0.25">
      <c r="H161" s="1"/>
    </row>
    <row r="164" spans="8:8" x14ac:dyDescent="0.25">
      <c r="H164" s="1"/>
    </row>
    <row r="167" spans="8:8" x14ac:dyDescent="0.25">
      <c r="H167" s="1"/>
    </row>
    <row r="169" spans="8:8" x14ac:dyDescent="0.25">
      <c r="H169" s="1"/>
    </row>
    <row r="171" spans="8:8" x14ac:dyDescent="0.25">
      <c r="H171" s="1"/>
    </row>
    <row r="173" spans="8:8" x14ac:dyDescent="0.25">
      <c r="H173" s="1"/>
    </row>
    <row r="175" spans="8:8" x14ac:dyDescent="0.25">
      <c r="H175" s="1"/>
    </row>
    <row r="177" spans="8:8" x14ac:dyDescent="0.25">
      <c r="H177" s="1"/>
    </row>
    <row r="179" spans="8:8" x14ac:dyDescent="0.25">
      <c r="H179" s="1"/>
    </row>
    <row r="181" spans="8:8" x14ac:dyDescent="0.25">
      <c r="H181" s="1"/>
    </row>
    <row r="183" spans="8:8" x14ac:dyDescent="0.25">
      <c r="H183" s="1"/>
    </row>
    <row r="185" spans="8:8" x14ac:dyDescent="0.25">
      <c r="H185" s="1"/>
    </row>
    <row r="187" spans="8:8" x14ac:dyDescent="0.25">
      <c r="H187" s="1"/>
    </row>
    <row r="189" spans="8:8" x14ac:dyDescent="0.25">
      <c r="H189" s="1"/>
    </row>
    <row r="191" spans="8:8" x14ac:dyDescent="0.25">
      <c r="H191" s="1"/>
    </row>
    <row r="193" spans="8:8" x14ac:dyDescent="0.25">
      <c r="H193" s="1"/>
    </row>
    <row r="195" spans="8:8" x14ac:dyDescent="0.25">
      <c r="H195" s="1"/>
    </row>
    <row r="197" spans="8:8" x14ac:dyDescent="0.25">
      <c r="H197" s="1"/>
    </row>
    <row r="199" spans="8:8" x14ac:dyDescent="0.25">
      <c r="H199" s="1"/>
    </row>
    <row r="201" spans="8:8" x14ac:dyDescent="0.25">
      <c r="H201" s="1"/>
    </row>
    <row r="203" spans="8:8" x14ac:dyDescent="0.25">
      <c r="H203" s="1"/>
    </row>
  </sheetData>
  <mergeCells count="2">
    <mergeCell ref="A4:K4"/>
    <mergeCell ref="B14:K15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1"/>
  <sheetViews>
    <sheetView workbookViewId="0">
      <selection activeCell="C14" sqref="C14"/>
    </sheetView>
  </sheetViews>
  <sheetFormatPr defaultRowHeight="15" x14ac:dyDescent="0.25"/>
  <cols>
    <col min="1" max="1" width="32.42578125" style="12" customWidth="1"/>
    <col min="2" max="2" width="50" style="15" customWidth="1"/>
    <col min="3" max="3" width="33.28515625" customWidth="1"/>
    <col min="4" max="4" width="13.28515625" customWidth="1"/>
    <col min="6" max="6" width="27.7109375" customWidth="1"/>
    <col min="7" max="7" width="29.28515625" customWidth="1"/>
    <col min="8" max="8" width="19.5703125" customWidth="1"/>
    <col min="9" max="9" width="17.85546875" customWidth="1"/>
    <col min="10" max="10" width="26" customWidth="1"/>
    <col min="11" max="11" width="24.85546875" customWidth="1"/>
  </cols>
  <sheetData>
    <row r="1" spans="1:11" x14ac:dyDescent="0.25">
      <c r="C1" s="4"/>
    </row>
    <row r="2" spans="1:11" ht="23.25" customHeight="1" x14ac:dyDescent="0.25">
      <c r="D2" s="5" t="s">
        <v>39</v>
      </c>
    </row>
    <row r="4" spans="1:11" x14ac:dyDescent="0.25">
      <c r="A4" s="30" t="s">
        <v>40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A5" s="25" t="s">
        <v>38</v>
      </c>
      <c r="B5" s="16" t="s">
        <v>0</v>
      </c>
      <c r="C5" s="6" t="s">
        <v>1</v>
      </c>
      <c r="D5" s="6" t="s">
        <v>7</v>
      </c>
      <c r="E5" s="6" t="s">
        <v>2</v>
      </c>
      <c r="F5" s="7" t="s">
        <v>3</v>
      </c>
      <c r="G5" s="7" t="s">
        <v>4</v>
      </c>
      <c r="H5" s="7" t="s">
        <v>8</v>
      </c>
      <c r="I5" s="6" t="s">
        <v>5</v>
      </c>
      <c r="J5" s="6" t="s">
        <v>6</v>
      </c>
      <c r="K5" s="6" t="s">
        <v>13</v>
      </c>
    </row>
    <row r="6" spans="1:11" ht="45" x14ac:dyDescent="0.25">
      <c r="A6" s="24" t="s">
        <v>17</v>
      </c>
      <c r="B6" s="14" t="s">
        <v>24</v>
      </c>
      <c r="C6" s="2" t="s">
        <v>28</v>
      </c>
      <c r="D6" s="19" t="s">
        <v>25</v>
      </c>
      <c r="E6" s="20">
        <v>15</v>
      </c>
      <c r="F6" s="11"/>
      <c r="G6" s="11">
        <f>Tabela15[[#This Row],[Cena jednostkowa netto w zł]]*(1+Tabela15[[#This Row],[Wartość podatku VAT w zł]])</f>
        <v>0</v>
      </c>
      <c r="H6" s="11">
        <f>Tabela15[[#This Row],[Cena jednostkowa netto w zł]]*Tabela15[[#This Row],[Ilość]]</f>
        <v>0</v>
      </c>
      <c r="I6" s="3"/>
      <c r="J6" s="11">
        <f>Tabela15[[#This Row],[Wartość netto w zł]]*Tabela15[[#This Row],[Podatek VAT (%)]]</f>
        <v>0</v>
      </c>
      <c r="K6" s="11">
        <f>Tabela15[[#This Row],[Wartość netto w zł]]+Tabela15[[#This Row],[Wartość podatku VAT w zł]]</f>
        <v>0</v>
      </c>
    </row>
    <row r="7" spans="1:11" x14ac:dyDescent="0.25">
      <c r="A7" s="13" t="s">
        <v>9</v>
      </c>
      <c r="B7" s="26"/>
      <c r="C7" s="8"/>
      <c r="D7" s="8"/>
      <c r="E7" s="8"/>
      <c r="F7" s="8"/>
      <c r="G7" s="8"/>
      <c r="H7" s="10">
        <f>SUBTOTAL(109,Tabela15[Wartość netto w zł])</f>
        <v>0</v>
      </c>
      <c r="I7" s="8"/>
      <c r="J7" s="8">
        <f>SUBTOTAL(109,Tabela15[Wartość podatku VAT w zł])</f>
        <v>0</v>
      </c>
      <c r="K7" s="9">
        <f>SUBTOTAL(109,Tabela15[Wartość brutto w zł])</f>
        <v>0</v>
      </c>
    </row>
    <row r="9" spans="1:11" x14ac:dyDescent="0.25">
      <c r="H9" s="1"/>
    </row>
    <row r="11" spans="1:11" x14ac:dyDescent="0.25">
      <c r="H11" s="1"/>
    </row>
    <row r="12" spans="1:11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25"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5" spans="1:11" x14ac:dyDescent="0.25">
      <c r="B15" s="18"/>
      <c r="H15" s="1"/>
    </row>
    <row r="16" spans="1:11" x14ac:dyDescent="0.25">
      <c r="B16" s="18"/>
      <c r="J16" t="s">
        <v>12</v>
      </c>
    </row>
    <row r="17" spans="2:10" x14ac:dyDescent="0.25">
      <c r="B17" s="18" t="s">
        <v>10</v>
      </c>
      <c r="H17" s="1"/>
      <c r="J17" t="s">
        <v>14</v>
      </c>
    </row>
    <row r="18" spans="2:10" x14ac:dyDescent="0.25">
      <c r="J18" t="s">
        <v>11</v>
      </c>
    </row>
    <row r="19" spans="2:10" x14ac:dyDescent="0.25">
      <c r="H19" s="1"/>
    </row>
    <row r="22" spans="2:10" x14ac:dyDescent="0.25">
      <c r="G22" s="1"/>
    </row>
    <row r="24" spans="2:10" x14ac:dyDescent="0.25">
      <c r="H24" s="1"/>
    </row>
    <row r="26" spans="2:10" x14ac:dyDescent="0.25">
      <c r="H26" s="1"/>
    </row>
    <row r="28" spans="2:10" x14ac:dyDescent="0.25">
      <c r="H28" s="1"/>
    </row>
    <row r="30" spans="2:10" x14ac:dyDescent="0.25">
      <c r="H30" s="1"/>
    </row>
    <row r="32" spans="2:10" x14ac:dyDescent="0.25">
      <c r="H32" s="1"/>
    </row>
    <row r="34" spans="8:8" x14ac:dyDescent="0.25">
      <c r="H34" s="1"/>
    </row>
    <row r="36" spans="8:8" x14ac:dyDescent="0.25">
      <c r="H36" s="1"/>
    </row>
    <row r="38" spans="8:8" x14ac:dyDescent="0.25">
      <c r="H38" s="1"/>
    </row>
    <row r="40" spans="8:8" x14ac:dyDescent="0.25">
      <c r="H40" s="1"/>
    </row>
    <row r="42" spans="8:8" x14ac:dyDescent="0.25">
      <c r="H42" s="1"/>
    </row>
    <row r="44" spans="8:8" x14ac:dyDescent="0.25">
      <c r="H44" s="1"/>
    </row>
    <row r="46" spans="8:8" x14ac:dyDescent="0.25">
      <c r="H46" s="1"/>
    </row>
    <row r="48" spans="8:8" x14ac:dyDescent="0.25">
      <c r="H48" s="1"/>
    </row>
    <row r="50" spans="8:8" x14ac:dyDescent="0.25">
      <c r="H50" s="1"/>
    </row>
    <row r="52" spans="8:8" x14ac:dyDescent="0.25">
      <c r="H52" s="1"/>
    </row>
    <row r="54" spans="8:8" x14ac:dyDescent="0.25">
      <c r="H54" s="1"/>
    </row>
    <row r="56" spans="8:8" x14ac:dyDescent="0.25">
      <c r="H56" s="1"/>
    </row>
    <row r="58" spans="8:8" x14ac:dyDescent="0.25">
      <c r="H58" s="1"/>
    </row>
    <row r="60" spans="8:8" x14ac:dyDescent="0.25">
      <c r="H60" s="1"/>
    </row>
    <row r="62" spans="8:8" x14ac:dyDescent="0.25">
      <c r="H62" s="1"/>
    </row>
    <row r="64" spans="8:8" x14ac:dyDescent="0.25">
      <c r="H64" s="1"/>
    </row>
    <row r="66" spans="8:8" x14ac:dyDescent="0.25">
      <c r="H66" s="1"/>
    </row>
    <row r="68" spans="8:8" x14ac:dyDescent="0.25">
      <c r="H68" s="1"/>
    </row>
    <row r="70" spans="8:8" x14ac:dyDescent="0.25">
      <c r="H70" s="1"/>
    </row>
    <row r="72" spans="8:8" x14ac:dyDescent="0.25">
      <c r="H72" s="1"/>
    </row>
    <row r="74" spans="8:8" x14ac:dyDescent="0.25">
      <c r="H74" s="1"/>
    </row>
    <row r="76" spans="8:8" x14ac:dyDescent="0.25">
      <c r="H76" s="1"/>
    </row>
    <row r="78" spans="8:8" x14ac:dyDescent="0.25">
      <c r="H78" s="1"/>
    </row>
    <row r="80" spans="8:8" x14ac:dyDescent="0.25">
      <c r="H80" s="1"/>
    </row>
    <row r="82" spans="8:8" x14ac:dyDescent="0.25">
      <c r="H82" s="1"/>
    </row>
    <row r="84" spans="8:8" x14ac:dyDescent="0.25">
      <c r="H84" s="1"/>
    </row>
    <row r="86" spans="8:8" x14ac:dyDescent="0.25">
      <c r="H86" s="1"/>
    </row>
    <row r="88" spans="8:8" x14ac:dyDescent="0.25">
      <c r="H88" s="1"/>
    </row>
    <row r="90" spans="8:8" x14ac:dyDescent="0.25">
      <c r="H90" s="1"/>
    </row>
    <row r="92" spans="8:8" x14ac:dyDescent="0.25">
      <c r="H92" s="1"/>
    </row>
    <row r="94" spans="8:8" x14ac:dyDescent="0.25">
      <c r="H94" s="1"/>
    </row>
    <row r="96" spans="8:8" x14ac:dyDescent="0.25">
      <c r="H96" s="1"/>
    </row>
    <row r="98" spans="8:8" x14ac:dyDescent="0.25">
      <c r="H98" s="1"/>
    </row>
    <row r="100" spans="8:8" x14ac:dyDescent="0.25">
      <c r="H100" s="1"/>
    </row>
    <row r="102" spans="8:8" x14ac:dyDescent="0.25">
      <c r="H102" s="1"/>
    </row>
    <row r="104" spans="8:8" x14ac:dyDescent="0.25">
      <c r="H104" s="1"/>
    </row>
    <row r="106" spans="8:8" x14ac:dyDescent="0.25">
      <c r="H106" s="1"/>
    </row>
    <row r="108" spans="8:8" x14ac:dyDescent="0.25">
      <c r="H108" s="1"/>
    </row>
    <row r="110" spans="8:8" x14ac:dyDescent="0.25">
      <c r="H110" s="1"/>
    </row>
    <row r="112" spans="8:8" x14ac:dyDescent="0.25">
      <c r="H112" s="1"/>
    </row>
    <row r="115" spans="8:8" x14ac:dyDescent="0.25">
      <c r="H115" s="1"/>
    </row>
    <row r="117" spans="8:8" x14ac:dyDescent="0.25">
      <c r="H117" s="1"/>
    </row>
    <row r="119" spans="8:8" x14ac:dyDescent="0.25">
      <c r="H119" s="1"/>
    </row>
    <row r="121" spans="8:8" x14ac:dyDescent="0.25">
      <c r="H121" s="1"/>
    </row>
    <row r="123" spans="8:8" x14ac:dyDescent="0.25">
      <c r="H123" s="1"/>
    </row>
    <row r="125" spans="8:8" x14ac:dyDescent="0.25">
      <c r="H125" s="1"/>
    </row>
    <row r="127" spans="8:8" x14ac:dyDescent="0.25">
      <c r="H127" s="1"/>
    </row>
    <row r="129" spans="8:8" x14ac:dyDescent="0.25">
      <c r="H129" s="1"/>
    </row>
    <row r="131" spans="8:8" x14ac:dyDescent="0.25">
      <c r="H131" s="1"/>
    </row>
    <row r="133" spans="8:8" x14ac:dyDescent="0.25">
      <c r="H133" s="1"/>
    </row>
    <row r="135" spans="8:8" x14ac:dyDescent="0.25">
      <c r="H135" s="1"/>
    </row>
    <row r="137" spans="8:8" x14ac:dyDescent="0.25">
      <c r="H137" s="1"/>
    </row>
    <row r="139" spans="8:8" x14ac:dyDescent="0.25">
      <c r="H139" s="1"/>
    </row>
    <row r="141" spans="8:8" x14ac:dyDescent="0.25">
      <c r="H141" s="1"/>
    </row>
    <row r="143" spans="8:8" x14ac:dyDescent="0.25">
      <c r="H143" s="1"/>
    </row>
    <row r="145" spans="8:8" x14ac:dyDescent="0.25">
      <c r="H145" s="1"/>
    </row>
    <row r="148" spans="8:8" x14ac:dyDescent="0.25">
      <c r="H148" s="1"/>
    </row>
    <row r="151" spans="8:8" x14ac:dyDescent="0.25">
      <c r="H151" s="1"/>
    </row>
    <row r="154" spans="8:8" x14ac:dyDescent="0.25">
      <c r="H154" s="1"/>
    </row>
    <row r="157" spans="8:8" x14ac:dyDescent="0.25">
      <c r="H157" s="1"/>
    </row>
    <row r="159" spans="8:8" x14ac:dyDescent="0.25">
      <c r="H159" s="1"/>
    </row>
    <row r="162" spans="8:8" x14ac:dyDescent="0.25">
      <c r="H162" s="1"/>
    </row>
    <row r="165" spans="8:8" x14ac:dyDescent="0.25">
      <c r="H165" s="1"/>
    </row>
    <row r="167" spans="8:8" x14ac:dyDescent="0.25">
      <c r="H167" s="1"/>
    </row>
    <row r="169" spans="8:8" x14ac:dyDescent="0.25">
      <c r="H169" s="1"/>
    </row>
    <row r="171" spans="8:8" x14ac:dyDescent="0.25">
      <c r="H171" s="1"/>
    </row>
    <row r="173" spans="8:8" x14ac:dyDescent="0.25">
      <c r="H173" s="1"/>
    </row>
    <row r="175" spans="8:8" x14ac:dyDescent="0.25">
      <c r="H175" s="1"/>
    </row>
    <row r="177" spans="8:8" x14ac:dyDescent="0.25">
      <c r="H177" s="1"/>
    </row>
    <row r="179" spans="8:8" x14ac:dyDescent="0.25">
      <c r="H179" s="1"/>
    </row>
    <row r="181" spans="8:8" x14ac:dyDescent="0.25">
      <c r="H181" s="1"/>
    </row>
    <row r="183" spans="8:8" x14ac:dyDescent="0.25">
      <c r="H183" s="1"/>
    </row>
    <row r="185" spans="8:8" x14ac:dyDescent="0.25">
      <c r="H185" s="1"/>
    </row>
    <row r="187" spans="8:8" x14ac:dyDescent="0.25">
      <c r="H187" s="1"/>
    </row>
    <row r="189" spans="8:8" x14ac:dyDescent="0.25">
      <c r="H189" s="1"/>
    </row>
    <row r="191" spans="8:8" x14ac:dyDescent="0.25">
      <c r="H191" s="1"/>
    </row>
    <row r="193" spans="8:8" x14ac:dyDescent="0.25">
      <c r="H193" s="1"/>
    </row>
    <row r="195" spans="8:8" x14ac:dyDescent="0.25">
      <c r="H195" s="1"/>
    </row>
    <row r="197" spans="8:8" x14ac:dyDescent="0.25">
      <c r="H197" s="1"/>
    </row>
    <row r="199" spans="8:8" x14ac:dyDescent="0.25">
      <c r="H199" s="1"/>
    </row>
    <row r="201" spans="8:8" x14ac:dyDescent="0.25">
      <c r="H201" s="1"/>
    </row>
  </sheetData>
  <mergeCells count="2">
    <mergeCell ref="A4:K4"/>
    <mergeCell ref="B12:K1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</vt:lpstr>
      <vt:lpstr>Część II</vt:lpstr>
      <vt:lpstr>Część III</vt:lpstr>
    </vt:vector>
  </TitlesOfParts>
  <Company>Cedo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PLAGA Ilona</dc:creator>
  <cp:lastModifiedBy>User</cp:lastModifiedBy>
  <cp:lastPrinted>2021-06-28T09:47:53Z</cp:lastPrinted>
  <dcterms:created xsi:type="dcterms:W3CDTF">2021-06-22T14:34:49Z</dcterms:created>
  <dcterms:modified xsi:type="dcterms:W3CDTF">2021-11-30T22:16:57Z</dcterms:modified>
</cp:coreProperties>
</file>